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<sst xmlns="http://schemas.openxmlformats.org/spreadsheetml/2006/main" count="191" uniqueCount="127">
  <si>
    <t>Vyhodnocení rozpočtu ZSO VAK Znojemsko za rok 2011</t>
  </si>
  <si>
    <t>částky bez DPH</t>
  </si>
  <si>
    <t>Správce stavby ISPA - záruční doba</t>
  </si>
  <si>
    <t>Splátka úvěru ÚV Znojmo</t>
  </si>
  <si>
    <t>Splátka půjčky SV Božicko</t>
  </si>
  <si>
    <t>Plán financování obnovy</t>
  </si>
  <si>
    <t>Vodoměry</t>
  </si>
  <si>
    <t>Čerpadla a zařízení</t>
  </si>
  <si>
    <t>Ič svazku</t>
  </si>
  <si>
    <t>Provoz svazku</t>
  </si>
  <si>
    <t>Majetková evidence</t>
  </si>
  <si>
    <t>Celkem investice nutné</t>
  </si>
  <si>
    <t>Priorita I.</t>
  </si>
  <si>
    <t>ÚV Znojmo + SV Znojmo</t>
  </si>
  <si>
    <t>Odkanalizování obce Lesná</t>
  </si>
  <si>
    <t>Kanalizace Božice - II. Etapa</t>
  </si>
  <si>
    <t>ČOV Znojmo - vyhnívací nádrže -1. a II. Etapa</t>
  </si>
  <si>
    <t>Znojmo - revitalizace parku -1. Etapa</t>
  </si>
  <si>
    <t>Mramotice - rekonstrukce vodovodu</t>
  </si>
  <si>
    <t>Bezkov - přeložka vodovodu</t>
  </si>
  <si>
    <t>Rekonstrukce vodovodu Jiřice u Miroslavi</t>
  </si>
  <si>
    <t>Celkem priorita I.</t>
  </si>
  <si>
    <t>Priorita II.</t>
  </si>
  <si>
    <t>Rekonstrukce kanalizace Znojmo - 2. etapa</t>
  </si>
  <si>
    <t>Rekonstrukce ČOV Prosiměřice</t>
  </si>
  <si>
    <t>Rekonstrukce ČOV Blížkovice</t>
  </si>
  <si>
    <t>Kravsko - průtah - v roce 2010 - přesun z 2009</t>
  </si>
  <si>
    <t>SV Božicko, Miroslavsko - Našiměřice = SV Damnice</t>
  </si>
  <si>
    <t>Znojmo - rekonstrukce vodovodu ul. Průmyslová</t>
  </si>
  <si>
    <t>Štítary - vodovod. Přivaděč - rekonstrukce</t>
  </si>
  <si>
    <t>Zkapacitnění vodovodu Přímětice - Suchohrdly</t>
  </si>
  <si>
    <t>Rekonstrukce ČOV Únanov + Plavec</t>
  </si>
  <si>
    <t>ČS Štítary - zkapacitnění akumulace Vran. Pláž</t>
  </si>
  <si>
    <t>Kanalizace Načeratice - Derflice + ČS Oblekovice</t>
  </si>
  <si>
    <t>Rekonstrukce kanalizace - Citonice cca 95 bm</t>
  </si>
  <si>
    <t>Celkem priorita II.</t>
  </si>
  <si>
    <t>Priorita III.</t>
  </si>
  <si>
    <t>Jevišovice - půjčka</t>
  </si>
  <si>
    <t>Těšetice - půjčka</t>
  </si>
  <si>
    <t>rezerva</t>
  </si>
  <si>
    <t>Vranov nad Dyjí - šoupata - z oprav Vodárenská</t>
  </si>
  <si>
    <t>Celkem priorita III.</t>
  </si>
  <si>
    <t>Akce navíc proti rozpočtu 2011</t>
  </si>
  <si>
    <t>Úprava provozní smlouvy</t>
  </si>
  <si>
    <t>Schválený</t>
  </si>
  <si>
    <t>rozpočet 2011</t>
  </si>
  <si>
    <t>tis Kč</t>
  </si>
  <si>
    <t>100</t>
  </si>
  <si>
    <t>1 154</t>
  </si>
  <si>
    <t>926</t>
  </si>
  <si>
    <t>1 500</t>
  </si>
  <si>
    <t>400</t>
  </si>
  <si>
    <t>250</t>
  </si>
  <si>
    <t>1 376</t>
  </si>
  <si>
    <t>2 100</t>
  </si>
  <si>
    <t>19 250</t>
  </si>
  <si>
    <t>700</t>
  </si>
  <si>
    <t>6 513</t>
  </si>
  <si>
    <t>2 300</t>
  </si>
  <si>
    <t>3125</t>
  </si>
  <si>
    <t>1 125</t>
  </si>
  <si>
    <t>110</t>
  </si>
  <si>
    <t>300</t>
  </si>
  <si>
    <t>1 000</t>
  </si>
  <si>
    <t>500</t>
  </si>
  <si>
    <t>800</t>
  </si>
  <si>
    <t>1 200</t>
  </si>
  <si>
    <t>3 750</t>
  </si>
  <si>
    <t>4125</t>
  </si>
  <si>
    <t>4 795</t>
  </si>
  <si>
    <t>325</t>
  </si>
  <si>
    <t>3 000</t>
  </si>
  <si>
    <t>550</t>
  </si>
  <si>
    <t>Upravený</t>
  </si>
  <si>
    <t>rozpočet</t>
  </si>
  <si>
    <t>2011</t>
  </si>
  <si>
    <t>3 125</t>
  </si>
  <si>
    <t>200</t>
  </si>
  <si>
    <t>112</t>
  </si>
  <si>
    <t>Čerpání</t>
  </si>
  <si>
    <t>skutečnost</t>
  </si>
  <si>
    <t>1 413</t>
  </si>
  <si>
    <t>417</t>
  </si>
  <si>
    <t>1 378</t>
  </si>
  <si>
    <t>334</t>
  </si>
  <si>
    <t>299</t>
  </si>
  <si>
    <t>777</t>
  </si>
  <si>
    <t>3 290</t>
  </si>
  <si>
    <t>586</t>
  </si>
  <si>
    <t>57</t>
  </si>
  <si>
    <t>189</t>
  </si>
  <si>
    <t>375</t>
  </si>
  <si>
    <t>18</t>
  </si>
  <si>
    <t>5 505</t>
  </si>
  <si>
    <t>411</t>
  </si>
  <si>
    <t>7</t>
  </si>
  <si>
    <t>292</t>
  </si>
  <si>
    <t>340</t>
  </si>
  <si>
    <t>155</t>
  </si>
  <si>
    <t>183</t>
  </si>
  <si>
    <t xml:space="preserve"> </t>
  </si>
  <si>
    <t>Přebytek rozpočtu 2010</t>
  </si>
  <si>
    <t>Nájemné 2011</t>
  </si>
  <si>
    <t>Zvýšené nájemné 2011</t>
  </si>
  <si>
    <t>dotace Mze, JmK atd.</t>
  </si>
  <si>
    <t>vratka z Hlubokých Mašůvek</t>
  </si>
  <si>
    <t>příspěvky obcí na provoz Svazku</t>
  </si>
  <si>
    <t>příspěvky obcí na investice</t>
  </si>
  <si>
    <t>příspěvky obcí na splátky půjček</t>
  </si>
  <si>
    <t>nájemné od operátorů</t>
  </si>
  <si>
    <t>Celkem</t>
  </si>
  <si>
    <t>Pozn.</t>
  </si>
  <si>
    <t>od obcí</t>
  </si>
  <si>
    <t>převod do 2012</t>
  </si>
  <si>
    <t>úhrada pozastávek</t>
  </si>
  <si>
    <t>57 od obce Bezkov</t>
  </si>
  <si>
    <t>123 od obce Jiřice u Mir</t>
  </si>
  <si>
    <t>5 291 od Znojma</t>
  </si>
  <si>
    <t>Rekonstrukce kanalizace u MŠ Kuchařovice</t>
  </si>
  <si>
    <t>Ochranné žebříky HG</t>
  </si>
  <si>
    <t>Celkem navíc proti rozpočtu 2011</t>
  </si>
  <si>
    <t>nebylo čerpáno, převod do FO</t>
  </si>
  <si>
    <t>Tvorba fondu obnovy / FO/</t>
  </si>
  <si>
    <t>převod zůstatku do FO</t>
  </si>
  <si>
    <t>Znojmo - Komenského náměstí, ul. Studentská a Jana Palacha</t>
  </si>
  <si>
    <t>Příjmy ZSO VAK Znojemsko 2011</t>
  </si>
  <si>
    <t>Investiční výdaje v tis.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</si>
</sst>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_-* #,##0.00\ [$Kč-405]_-;\-* #,##0.00\ [$Kč-405]_-;_-* &quot;-&quot;??\ [$Kč-405]_-;_-@_-"/>
  </numFmts>
  <fonts count="55">
    <font>
      <sz val="10"/>
      <name val="Arial"/>
      <family val="0"/>
    </font>
    <font>
      <b/>
      <u val="single"/>
      <sz val="13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2"/>
      <name val="Arial"/>
      <family val="2"/>
    </font>
    <font>
      <b/>
      <u val="single"/>
      <sz val="8"/>
      <color indexed="62"/>
      <name val="Arial"/>
      <family val="2"/>
    </font>
    <font>
      <sz val="8"/>
      <name val="Arial"/>
      <family val="2"/>
    </font>
    <font>
      <sz val="9"/>
      <name val="Impact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Accounting"/>
      <sz val="8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4"/>
      <name val="Arial"/>
      <family val="2"/>
    </font>
    <font>
      <b/>
      <u val="single"/>
      <sz val="8"/>
      <color theme="4"/>
      <name val="Arial"/>
      <family val="2"/>
    </font>
    <font>
      <sz val="9"/>
      <color theme="4"/>
      <name val="Arial"/>
      <family val="2"/>
    </font>
    <font>
      <sz val="10"/>
      <color theme="4"/>
      <name val="Arial"/>
      <family val="2"/>
    </font>
    <font>
      <b/>
      <sz val="9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left" vertical="top" indent="3"/>
      <protection/>
    </xf>
    <xf numFmtId="0" fontId="3" fillId="0" borderId="16" xfId="0" applyNumberFormat="1" applyFont="1" applyFill="1" applyBorder="1" applyAlignment="1" applyProtection="1">
      <alignment horizontal="left" vertical="top" indent="2"/>
      <protection/>
    </xf>
    <xf numFmtId="0" fontId="3" fillId="0" borderId="17" xfId="0" applyNumberFormat="1" applyFont="1" applyFill="1" applyBorder="1" applyAlignment="1" applyProtection="1">
      <alignment horizontal="left" vertical="top" indent="3"/>
      <protection/>
    </xf>
    <xf numFmtId="0" fontId="51" fillId="0" borderId="10" xfId="0" applyNumberFormat="1" applyFont="1" applyFill="1" applyBorder="1" applyAlignment="1" applyProtection="1">
      <alignment horizontal="left" vertical="top"/>
      <protection/>
    </xf>
    <xf numFmtId="0" fontId="24" fillId="0" borderId="18" xfId="0" applyNumberFormat="1" applyFont="1" applyFill="1" applyBorder="1" applyAlignment="1" applyProtection="1">
      <alignment horizontal="left"/>
      <protection/>
    </xf>
    <xf numFmtId="0" fontId="24" fillId="0" borderId="18" xfId="0" applyNumberFormat="1" applyFont="1" applyFill="1" applyBorder="1" applyAlignment="1" applyProtection="1">
      <alignment horizontal="left" vertical="top"/>
      <protection/>
    </xf>
    <xf numFmtId="0" fontId="24" fillId="0" borderId="19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4" fillId="0" borderId="2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4" fillId="0" borderId="20" xfId="0" applyNumberFormat="1" applyFont="1" applyFill="1" applyBorder="1" applyAlignment="1" applyProtection="1">
      <alignment horizontal="left"/>
      <protection/>
    </xf>
    <xf numFmtId="0" fontId="24" fillId="0" borderId="21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 vertical="top"/>
      <protection/>
    </xf>
    <xf numFmtId="41" fontId="0" fillId="0" borderId="0" xfId="0" applyNumberFormat="1" applyFont="1" applyFill="1" applyBorder="1" applyAlignment="1" applyProtection="1">
      <alignment vertical="top"/>
      <protection/>
    </xf>
    <xf numFmtId="44" fontId="24" fillId="0" borderId="22" xfId="0" applyNumberFormat="1" applyFont="1" applyFill="1" applyBorder="1" applyAlignment="1" applyProtection="1">
      <alignment horizontal="right"/>
      <protection/>
    </xf>
    <xf numFmtId="44" fontId="24" fillId="0" borderId="23" xfId="0" applyNumberFormat="1" applyFont="1" applyFill="1" applyBorder="1" applyAlignment="1" applyProtection="1">
      <alignment horizontal="right"/>
      <protection/>
    </xf>
    <xf numFmtId="44" fontId="24" fillId="0" borderId="24" xfId="0" applyNumberFormat="1" applyFont="1" applyFill="1" applyBorder="1" applyAlignment="1" applyProtection="1">
      <alignment horizontal="right"/>
      <protection/>
    </xf>
    <xf numFmtId="44" fontId="24" fillId="0" borderId="25" xfId="0" applyNumberFormat="1" applyFont="1" applyFill="1" applyBorder="1" applyAlignment="1" applyProtection="1">
      <alignment horizontal="right"/>
      <protection/>
    </xf>
    <xf numFmtId="44" fontId="24" fillId="0" borderId="24" xfId="0" applyNumberFormat="1" applyFont="1" applyFill="1" applyBorder="1" applyAlignment="1" applyProtection="1">
      <alignment horizontal="right" vertical="top"/>
      <protection/>
    </xf>
    <xf numFmtId="44" fontId="24" fillId="0" borderId="25" xfId="0" applyNumberFormat="1" applyFont="1" applyFill="1" applyBorder="1" applyAlignment="1" applyProtection="1">
      <alignment horizontal="right" vertical="top"/>
      <protection/>
    </xf>
    <xf numFmtId="44" fontId="24" fillId="0" borderId="26" xfId="0" applyNumberFormat="1" applyFont="1" applyFill="1" applyBorder="1" applyAlignment="1" applyProtection="1">
      <alignment horizontal="right" vertical="top"/>
      <protection/>
    </xf>
    <xf numFmtId="44" fontId="24" fillId="0" borderId="27" xfId="0" applyNumberFormat="1" applyFont="1" applyFill="1" applyBorder="1" applyAlignment="1" applyProtection="1">
      <alignment horizontal="right" vertical="top"/>
      <protection/>
    </xf>
    <xf numFmtId="44" fontId="0" fillId="0" borderId="28" xfId="0" applyNumberFormat="1" applyFont="1" applyFill="1" applyBorder="1" applyAlignment="1" applyProtection="1">
      <alignment horizontal="left" vertical="top"/>
      <protection/>
    </xf>
    <xf numFmtId="44" fontId="0" fillId="0" borderId="29" xfId="0" applyNumberFormat="1" applyFont="1" applyFill="1" applyBorder="1" applyAlignment="1" applyProtection="1">
      <alignment horizontal="left" vertical="top"/>
      <protection/>
    </xf>
    <xf numFmtId="44" fontId="3" fillId="0" borderId="30" xfId="0" applyNumberFormat="1" applyFont="1" applyFill="1" applyBorder="1" applyAlignment="1" applyProtection="1">
      <alignment horizontal="right"/>
      <protection/>
    </xf>
    <xf numFmtId="44" fontId="4" fillId="0" borderId="0" xfId="0" applyNumberFormat="1" applyFont="1" applyFill="1" applyBorder="1" applyAlignment="1" applyProtection="1">
      <alignment vertical="top"/>
      <protection/>
    </xf>
    <xf numFmtId="44" fontId="0" fillId="0" borderId="0" xfId="0" applyNumberFormat="1" applyFont="1" applyFill="1" applyBorder="1" applyAlignment="1" applyProtection="1">
      <alignment vertical="top"/>
      <protection/>
    </xf>
    <xf numFmtId="44" fontId="28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41" fontId="28" fillId="0" borderId="0" xfId="0" applyNumberFormat="1" applyFont="1" applyFill="1" applyBorder="1" applyAlignment="1" applyProtection="1">
      <alignment vertical="top"/>
      <protection/>
    </xf>
    <xf numFmtId="41" fontId="0" fillId="0" borderId="31" xfId="0" applyNumberFormat="1" applyFont="1" applyFill="1" applyBorder="1" applyAlignment="1" applyProtection="1">
      <alignment vertical="top"/>
      <protection/>
    </xf>
    <xf numFmtId="44" fontId="0" fillId="0" borderId="31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indent="1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0" fontId="3" fillId="0" borderId="14" xfId="0" applyNumberFormat="1" applyFont="1" applyFill="1" applyBorder="1" applyAlignment="1" applyProtection="1">
      <alignment horizontal="left" vertical="top" indent="2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44" fontId="3" fillId="0" borderId="0" xfId="0" applyNumberFormat="1" applyFont="1" applyFill="1" applyBorder="1" applyAlignment="1" applyProtection="1">
      <alignment horizontal="right" vertical="top"/>
      <protection/>
    </xf>
    <xf numFmtId="44" fontId="0" fillId="0" borderId="32" xfId="0" applyNumberFormat="1" applyFont="1" applyFill="1" applyBorder="1" applyAlignment="1" applyProtection="1">
      <alignment horizontal="left" vertical="top"/>
      <protection/>
    </xf>
    <xf numFmtId="44" fontId="24" fillId="0" borderId="33" xfId="0" applyNumberFormat="1" applyFont="1" applyFill="1" applyBorder="1" applyAlignment="1" applyProtection="1">
      <alignment horizontal="left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Font="1" applyFill="1" applyBorder="1" applyAlignment="1" applyProtection="1">
      <alignment horizontal="left" vertical="top"/>
      <protection/>
    </xf>
    <xf numFmtId="44" fontId="24" fillId="0" borderId="21" xfId="0" applyNumberFormat="1" applyFont="1" applyFill="1" applyBorder="1" applyAlignment="1" applyProtection="1">
      <alignment horizontal="left" vertical="top"/>
      <protection/>
    </xf>
    <xf numFmtId="44" fontId="3" fillId="0" borderId="34" xfId="0" applyNumberFormat="1" applyFont="1" applyFill="1" applyBorder="1" applyAlignment="1" applyProtection="1">
      <alignment horizontal="right" vertical="top"/>
      <protection/>
    </xf>
    <xf numFmtId="44" fontId="29" fillId="0" borderId="11" xfId="0" applyNumberFormat="1" applyFont="1" applyFill="1" applyBorder="1" applyAlignment="1" applyProtection="1">
      <alignment horizontal="left" vertical="top"/>
      <protection/>
    </xf>
    <xf numFmtId="44" fontId="29" fillId="0" borderId="35" xfId="0" applyNumberFormat="1" applyFont="1" applyFill="1" applyBorder="1" applyAlignment="1" applyProtection="1">
      <alignment horizontal="left" vertical="top"/>
      <protection/>
    </xf>
    <xf numFmtId="44" fontId="24" fillId="0" borderId="36" xfId="0" applyNumberFormat="1" applyFont="1" applyFill="1" applyBorder="1" applyAlignment="1" applyProtection="1">
      <alignment horizontal="left"/>
      <protection/>
    </xf>
    <xf numFmtId="44" fontId="3" fillId="0" borderId="37" xfId="0" applyNumberFormat="1" applyFont="1" applyFill="1" applyBorder="1" applyAlignment="1" applyProtection="1">
      <alignment horizontal="right"/>
      <protection/>
    </xf>
    <xf numFmtId="41" fontId="50" fillId="0" borderId="10" xfId="0" applyNumberFormat="1" applyFont="1" applyFill="1" applyBorder="1" applyAlignment="1" applyProtection="1">
      <alignment horizontal="right" vertical="top"/>
      <protection/>
    </xf>
    <xf numFmtId="41" fontId="50" fillId="0" borderId="38" xfId="0" applyNumberFormat="1" applyFont="1" applyFill="1" applyBorder="1" applyAlignment="1" applyProtection="1">
      <alignment horizontal="right" vertical="top"/>
      <protection/>
    </xf>
    <xf numFmtId="41" fontId="50" fillId="0" borderId="38" xfId="0" applyNumberFormat="1" applyFont="1" applyFill="1" applyBorder="1" applyAlignment="1" applyProtection="1">
      <alignment horizontal="right" vertical="center"/>
      <protection/>
    </xf>
    <xf numFmtId="44" fontId="52" fillId="0" borderId="39" xfId="0" applyNumberFormat="1" applyFont="1" applyFill="1" applyBorder="1" applyAlignment="1" applyProtection="1">
      <alignment horizontal="left" vertical="top"/>
      <protection/>
    </xf>
    <xf numFmtId="41" fontId="53" fillId="0" borderId="40" xfId="0" applyNumberFormat="1" applyFont="1" applyFill="1" applyBorder="1" applyAlignment="1" applyProtection="1">
      <alignment horizontal="left" vertical="top"/>
      <protection/>
    </xf>
    <xf numFmtId="41" fontId="54" fillId="0" borderId="40" xfId="0" applyNumberFormat="1" applyFont="1" applyFill="1" applyBorder="1" applyAlignment="1" applyProtection="1">
      <alignment horizontal="left" vertical="top"/>
      <protection/>
    </xf>
    <xf numFmtId="0" fontId="3" fillId="0" borderId="35" xfId="0" applyNumberFormat="1" applyFont="1" applyFill="1" applyBorder="1" applyAlignment="1" applyProtection="1">
      <alignment horizontal="left" vertical="top" indent="2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4" fontId="24" fillId="0" borderId="20" xfId="0" applyNumberFormat="1" applyFont="1" applyFill="1" applyBorder="1" applyAlignment="1" applyProtection="1">
      <alignment horizontal="right"/>
      <protection/>
    </xf>
    <xf numFmtId="44" fontId="25" fillId="0" borderId="18" xfId="0" applyNumberFormat="1" applyFont="1" applyFill="1" applyBorder="1" applyAlignment="1" applyProtection="1">
      <alignment horizontal="right"/>
      <protection/>
    </xf>
    <xf numFmtId="44" fontId="24" fillId="0" borderId="18" xfId="0" applyNumberFormat="1" applyFont="1" applyFill="1" applyBorder="1" applyAlignment="1" applyProtection="1">
      <alignment horizontal="right" vertical="top"/>
      <protection/>
    </xf>
    <xf numFmtId="44" fontId="24" fillId="0" borderId="18" xfId="0" applyNumberFormat="1" applyFont="1" applyFill="1" applyBorder="1" applyAlignment="1" applyProtection="1">
      <alignment horizontal="right"/>
      <protection/>
    </xf>
    <xf numFmtId="44" fontId="24" fillId="0" borderId="21" xfId="0" applyNumberFormat="1" applyFont="1" applyFill="1" applyBorder="1" applyAlignment="1" applyProtection="1">
      <alignment horizontal="right" vertical="top"/>
      <protection/>
    </xf>
    <xf numFmtId="44" fontId="0" fillId="0" borderId="19" xfId="0" applyNumberFormat="1" applyFont="1" applyFill="1" applyBorder="1" applyAlignment="1" applyProtection="1">
      <alignment horizontal="left" vertical="top"/>
      <protection/>
    </xf>
    <xf numFmtId="41" fontId="50" fillId="0" borderId="10" xfId="0" applyNumberFormat="1" applyFont="1" applyFill="1" applyBorder="1" applyAlignment="1" applyProtection="1">
      <alignment horizontal="right" vertical="center"/>
      <protection/>
    </xf>
    <xf numFmtId="44" fontId="3" fillId="0" borderId="41" xfId="0" applyNumberFormat="1" applyFont="1" applyFill="1" applyBorder="1" applyAlignment="1" applyProtection="1">
      <alignment horizontal="right"/>
      <protection/>
    </xf>
    <xf numFmtId="44" fontId="3" fillId="0" borderId="42" xfId="0" applyNumberFormat="1" applyFont="1" applyFill="1" applyBorder="1" applyAlignment="1" applyProtection="1">
      <alignment horizontal="right"/>
      <protection/>
    </xf>
    <xf numFmtId="44" fontId="3" fillId="0" borderId="43" xfId="0" applyNumberFormat="1" applyFont="1" applyFill="1" applyBorder="1" applyAlignment="1" applyProtection="1">
      <alignment horizontal="right" vertical="top"/>
      <protection/>
    </xf>
    <xf numFmtId="41" fontId="54" fillId="0" borderId="44" xfId="0" applyNumberFormat="1" applyFont="1" applyFill="1" applyBorder="1" applyAlignment="1" applyProtection="1">
      <alignment horizontal="left" vertical="top"/>
      <protection/>
    </xf>
    <xf numFmtId="0" fontId="24" fillId="0" borderId="22" xfId="0" applyNumberFormat="1" applyFont="1" applyFill="1" applyBorder="1" applyAlignment="1" applyProtection="1">
      <alignment vertical="top"/>
      <protection/>
    </xf>
    <xf numFmtId="0" fontId="24" fillId="0" borderId="24" xfId="0" applyNumberFormat="1" applyFont="1" applyFill="1" applyBorder="1" applyAlignment="1" applyProtection="1">
      <alignment vertical="top"/>
      <protection/>
    </xf>
    <xf numFmtId="0" fontId="24" fillId="0" borderId="26" xfId="0" applyNumberFormat="1" applyFont="1" applyFill="1" applyBorder="1" applyAlignment="1" applyProtection="1">
      <alignment vertical="top"/>
      <protection/>
    </xf>
    <xf numFmtId="44" fontId="24" fillId="0" borderId="22" xfId="0" applyNumberFormat="1" applyFont="1" applyFill="1" applyBorder="1" applyAlignment="1" applyProtection="1">
      <alignment horizontal="right" vertical="top"/>
      <protection/>
    </xf>
    <xf numFmtId="44" fontId="24" fillId="0" borderId="20" xfId="0" applyNumberFormat="1" applyFont="1" applyFill="1" applyBorder="1" applyAlignment="1" applyProtection="1">
      <alignment horizontal="right" vertical="top"/>
      <protection/>
    </xf>
    <xf numFmtId="44" fontId="27" fillId="0" borderId="18" xfId="0" applyNumberFormat="1" applyFont="1" applyFill="1" applyBorder="1" applyAlignment="1" applyProtection="1">
      <alignment horizontal="right"/>
      <protection/>
    </xf>
    <xf numFmtId="44" fontId="24" fillId="0" borderId="28" xfId="0" applyNumberFormat="1" applyFont="1" applyFill="1" applyBorder="1" applyAlignment="1" applyProtection="1">
      <alignment horizontal="right" vertical="top"/>
      <protection/>
    </xf>
    <xf numFmtId="44" fontId="24" fillId="0" borderId="29" xfId="0" applyNumberFormat="1" applyFont="1" applyFill="1" applyBorder="1" applyAlignment="1" applyProtection="1">
      <alignment horizontal="right" vertical="top"/>
      <protection/>
    </xf>
    <xf numFmtId="44" fontId="24" fillId="0" borderId="19" xfId="0" applyNumberFormat="1" applyFont="1" applyFill="1" applyBorder="1" applyAlignment="1" applyProtection="1">
      <alignment horizontal="right" vertical="top"/>
      <protection/>
    </xf>
    <xf numFmtId="44" fontId="25" fillId="0" borderId="25" xfId="0" applyNumberFormat="1" applyFont="1" applyFill="1" applyBorder="1" applyAlignment="1" applyProtection="1">
      <alignment horizontal="right"/>
      <protection/>
    </xf>
    <xf numFmtId="41" fontId="24" fillId="0" borderId="19" xfId="0" applyNumberFormat="1" applyFont="1" applyFill="1" applyBorder="1" applyAlignment="1" applyProtection="1">
      <alignment horizontal="right" vertical="top"/>
      <protection/>
    </xf>
    <xf numFmtId="41" fontId="24" fillId="0" borderId="28" xfId="0" applyNumberFormat="1" applyFont="1" applyFill="1" applyBorder="1" applyAlignment="1" applyProtection="1">
      <alignment horizontal="right" vertical="top"/>
      <protection/>
    </xf>
    <xf numFmtId="41" fontId="24" fillId="0" borderId="23" xfId="0" applyNumberFormat="1" applyFont="1" applyFill="1" applyBorder="1" applyAlignment="1" applyProtection="1">
      <alignment horizontal="right" vertical="top"/>
      <protection/>
    </xf>
    <xf numFmtId="41" fontId="24" fillId="0" borderId="29" xfId="0" applyNumberFormat="1" applyFont="1" applyFill="1" applyBorder="1" applyAlignment="1" applyProtection="1">
      <alignment vertical="top"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44" fontId="24" fillId="0" borderId="13" xfId="0" applyNumberFormat="1" applyFont="1" applyFill="1" applyBorder="1" applyAlignment="1" applyProtection="1">
      <alignment horizontal="right"/>
      <protection/>
    </xf>
    <xf numFmtId="44" fontId="24" fillId="0" borderId="17" xfId="0" applyNumberFormat="1" applyFont="1" applyFill="1" applyBorder="1" applyAlignment="1" applyProtection="1">
      <alignment horizontal="right"/>
      <protection/>
    </xf>
    <xf numFmtId="44" fontId="24" fillId="0" borderId="15" xfId="0" applyNumberFormat="1" applyFont="1" applyFill="1" applyBorder="1" applyAlignment="1" applyProtection="1">
      <alignment horizontal="right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top"/>
      <protection/>
    </xf>
    <xf numFmtId="0" fontId="3" fillId="0" borderId="26" xfId="0" applyNumberFormat="1" applyFont="1" applyFill="1" applyBorder="1" applyAlignment="1" applyProtection="1">
      <alignment horizontal="center" vertical="top"/>
      <protection/>
    </xf>
    <xf numFmtId="0" fontId="3" fillId="0" borderId="27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44" fontId="3" fillId="0" borderId="12" xfId="0" applyNumberFormat="1" applyFont="1" applyFill="1" applyBorder="1" applyAlignment="1" applyProtection="1">
      <alignment horizontal="left" vertical="top"/>
      <protection/>
    </xf>
    <xf numFmtId="44" fontId="0" fillId="0" borderId="45" xfId="0" applyNumberFormat="1" applyFont="1" applyFill="1" applyBorder="1" applyAlignment="1" applyProtection="1">
      <alignment horizontal="left" vertical="top"/>
      <protection/>
    </xf>
    <xf numFmtId="41" fontId="3" fillId="0" borderId="31" xfId="0" applyNumberFormat="1" applyFont="1" applyFill="1" applyBorder="1" applyAlignment="1" applyProtection="1">
      <alignment horizontal="right" vertical="center"/>
      <protection/>
    </xf>
    <xf numFmtId="0" fontId="24" fillId="0" borderId="46" xfId="0" applyNumberFormat="1" applyFont="1" applyFill="1" applyBorder="1" applyAlignment="1" applyProtection="1">
      <alignment vertical="top"/>
      <protection/>
    </xf>
    <xf numFmtId="0" fontId="28" fillId="0" borderId="12" xfId="0" applyNumberFormat="1" applyFont="1" applyFill="1" applyBorder="1" applyAlignment="1" applyProtection="1">
      <alignment horizontal="left" vertical="top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120" zoomScaleNormal="120" zoomScalePageLayoutView="0" workbookViewId="0" topLeftCell="A1">
      <selection activeCell="A6" sqref="A6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1.8515625" style="0" customWidth="1"/>
    <col min="4" max="4" width="11.00390625" style="0" customWidth="1"/>
    <col min="5" max="5" width="21.28125" style="45" customWidth="1"/>
  </cols>
  <sheetData>
    <row r="1" ht="16.5">
      <c r="A1" s="1" t="s">
        <v>0</v>
      </c>
    </row>
    <row r="2" ht="13.5" thickBot="1">
      <c r="A2" s="20" t="s">
        <v>1</v>
      </c>
    </row>
    <row r="3" spans="1:5" ht="12.75">
      <c r="A3" s="3"/>
      <c r="B3" s="3"/>
      <c r="C3" s="8"/>
      <c r="D3" s="63"/>
      <c r="E3" s="77" t="s">
        <v>111</v>
      </c>
    </row>
    <row r="4" spans="1:5" ht="12.75">
      <c r="A4" s="106" t="s">
        <v>126</v>
      </c>
      <c r="B4" s="41" t="s">
        <v>44</v>
      </c>
      <c r="C4" s="44" t="s">
        <v>73</v>
      </c>
      <c r="D4" s="64" t="s">
        <v>79</v>
      </c>
      <c r="E4" s="78"/>
    </row>
    <row r="5" spans="1:5" ht="12.75">
      <c r="A5" s="4"/>
      <c r="B5" s="42" t="s">
        <v>45</v>
      </c>
      <c r="C5" s="6" t="s">
        <v>74</v>
      </c>
      <c r="D5" s="65" t="s">
        <v>80</v>
      </c>
      <c r="E5" s="78"/>
    </row>
    <row r="6" spans="1:5" ht="15">
      <c r="A6" s="5"/>
      <c r="B6" s="43"/>
      <c r="C6" s="9" t="s">
        <v>75</v>
      </c>
      <c r="D6" s="7" t="s">
        <v>75</v>
      </c>
      <c r="E6" s="78"/>
    </row>
    <row r="7" spans="1:5" ht="13.5" thickBot="1">
      <c r="A7" s="96"/>
      <c r="B7" s="97" t="s">
        <v>46</v>
      </c>
      <c r="C7" s="98" t="s">
        <v>46</v>
      </c>
      <c r="D7" s="99" t="s">
        <v>46</v>
      </c>
      <c r="E7" s="79"/>
    </row>
    <row r="8" spans="1:5" ht="12.75">
      <c r="A8" s="91" t="s">
        <v>2</v>
      </c>
      <c r="B8" s="92" t="s">
        <v>47</v>
      </c>
      <c r="C8" s="93" t="s">
        <v>47</v>
      </c>
      <c r="D8" s="94"/>
      <c r="E8" s="95" t="s">
        <v>121</v>
      </c>
    </row>
    <row r="9" spans="1:5" ht="12.75">
      <c r="A9" s="12" t="s">
        <v>3</v>
      </c>
      <c r="B9" s="68" t="s">
        <v>48</v>
      </c>
      <c r="C9" s="27" t="s">
        <v>48</v>
      </c>
      <c r="D9" s="28" t="s">
        <v>48</v>
      </c>
      <c r="E9" s="78" t="s">
        <v>112</v>
      </c>
    </row>
    <row r="10" spans="1:5" ht="12.75">
      <c r="A10" s="12" t="s">
        <v>4</v>
      </c>
      <c r="B10" s="68" t="s">
        <v>49</v>
      </c>
      <c r="C10" s="27" t="s">
        <v>49</v>
      </c>
      <c r="D10" s="28" t="s">
        <v>49</v>
      </c>
      <c r="E10" s="78" t="s">
        <v>112</v>
      </c>
    </row>
    <row r="11" spans="1:5" ht="12.75">
      <c r="A11" s="12" t="s">
        <v>5</v>
      </c>
      <c r="B11" s="68" t="s">
        <v>47</v>
      </c>
      <c r="C11" s="27" t="s">
        <v>47</v>
      </c>
      <c r="D11" s="28" t="s">
        <v>47</v>
      </c>
      <c r="E11" s="78"/>
    </row>
    <row r="12" spans="1:5" ht="12.75">
      <c r="A12" s="12" t="s">
        <v>6</v>
      </c>
      <c r="B12" s="68" t="s">
        <v>50</v>
      </c>
      <c r="C12" s="27" t="s">
        <v>50</v>
      </c>
      <c r="D12" s="28" t="s">
        <v>81</v>
      </c>
      <c r="E12" s="78"/>
    </row>
    <row r="13" spans="1:5" ht="12.75">
      <c r="A13" s="12" t="s">
        <v>7</v>
      </c>
      <c r="B13" s="68" t="s">
        <v>51</v>
      </c>
      <c r="C13" s="27" t="s">
        <v>51</v>
      </c>
      <c r="D13" s="28" t="s">
        <v>82</v>
      </c>
      <c r="E13" s="78"/>
    </row>
    <row r="14" spans="1:5" ht="13.5">
      <c r="A14" s="11" t="s">
        <v>8</v>
      </c>
      <c r="B14" s="69" t="s">
        <v>52</v>
      </c>
      <c r="C14" s="25" t="s">
        <v>52</v>
      </c>
      <c r="D14" s="86"/>
      <c r="E14" s="78" t="s">
        <v>121</v>
      </c>
    </row>
    <row r="15" spans="1:5" ht="12.75">
      <c r="A15" s="12" t="s">
        <v>9</v>
      </c>
      <c r="B15" s="68" t="s">
        <v>53</v>
      </c>
      <c r="C15" s="27" t="s">
        <v>53</v>
      </c>
      <c r="D15" s="28" t="s">
        <v>83</v>
      </c>
      <c r="E15" s="78"/>
    </row>
    <row r="16" spans="1:5" ht="12.75">
      <c r="A16" s="12" t="s">
        <v>10</v>
      </c>
      <c r="B16" s="68" t="s">
        <v>47</v>
      </c>
      <c r="C16" s="27" t="s">
        <v>47</v>
      </c>
      <c r="D16" s="28" t="s">
        <v>47</v>
      </c>
      <c r="E16" s="78"/>
    </row>
    <row r="17" spans="1:5" ht="13.5" thickBot="1">
      <c r="A17" s="13" t="s">
        <v>122</v>
      </c>
      <c r="B17" s="87" t="s">
        <v>54</v>
      </c>
      <c r="C17" s="88">
        <v>4421</v>
      </c>
      <c r="D17" s="90">
        <v>4421</v>
      </c>
      <c r="E17" s="78"/>
    </row>
    <row r="18" spans="1:5" ht="13.5" thickBot="1">
      <c r="A18" s="10" t="s">
        <v>11</v>
      </c>
      <c r="B18" s="57">
        <f>B8+B9+B10+B11+B12+B13+B14+B15+B16+B17</f>
        <v>8006</v>
      </c>
      <c r="C18" s="57">
        <f>C8+C9+C10+C11+C12+C13+C14+C15+C16+C17</f>
        <v>10327</v>
      </c>
      <c r="D18" s="57">
        <f>D8+D9+D10+D11+D12+D13+D14+D15+D16+D17</f>
        <v>9909</v>
      </c>
      <c r="E18" s="78"/>
    </row>
    <row r="19" spans="1:5" ht="13.5" thickBot="1">
      <c r="A19" s="100" t="s">
        <v>12</v>
      </c>
      <c r="B19" s="14"/>
      <c r="C19" s="14"/>
      <c r="D19" s="14"/>
      <c r="E19" s="78"/>
    </row>
    <row r="20" spans="1:5" ht="12.75">
      <c r="A20" s="16" t="s">
        <v>13</v>
      </c>
      <c r="B20" s="80" t="s">
        <v>55</v>
      </c>
      <c r="C20" s="89">
        <v>12405</v>
      </c>
      <c r="D20" s="81" t="s">
        <v>84</v>
      </c>
      <c r="E20" s="78" t="s">
        <v>113</v>
      </c>
    </row>
    <row r="21" spans="1:5" ht="12.75">
      <c r="A21" s="12" t="s">
        <v>14</v>
      </c>
      <c r="B21" s="27" t="s">
        <v>56</v>
      </c>
      <c r="C21" s="28" t="s">
        <v>56</v>
      </c>
      <c r="D21" s="68" t="s">
        <v>85</v>
      </c>
      <c r="E21" s="78" t="s">
        <v>113</v>
      </c>
    </row>
    <row r="22" spans="1:5" ht="12.75">
      <c r="A22" s="12" t="s">
        <v>15</v>
      </c>
      <c r="B22" s="27" t="s">
        <v>57</v>
      </c>
      <c r="C22" s="28" t="s">
        <v>57</v>
      </c>
      <c r="D22" s="68" t="s">
        <v>86</v>
      </c>
      <c r="E22" s="78" t="s">
        <v>113</v>
      </c>
    </row>
    <row r="23" spans="1:5" ht="12.75">
      <c r="A23" s="12" t="s">
        <v>16</v>
      </c>
      <c r="B23" s="27" t="s">
        <v>58</v>
      </c>
      <c r="C23" s="28" t="s">
        <v>58</v>
      </c>
      <c r="D23" s="68" t="s">
        <v>87</v>
      </c>
      <c r="E23" s="78" t="s">
        <v>114</v>
      </c>
    </row>
    <row r="24" spans="1:5" ht="12.75">
      <c r="A24" s="11" t="s">
        <v>17</v>
      </c>
      <c r="B24" s="25" t="s">
        <v>59</v>
      </c>
      <c r="C24" s="26" t="s">
        <v>76</v>
      </c>
      <c r="D24" s="82"/>
      <c r="E24" s="78" t="s">
        <v>113</v>
      </c>
    </row>
    <row r="25" spans="1:5" ht="12.75">
      <c r="A25" s="12" t="s">
        <v>18</v>
      </c>
      <c r="B25" s="27" t="s">
        <v>60</v>
      </c>
      <c r="C25" s="28" t="s">
        <v>60</v>
      </c>
      <c r="D25" s="68" t="s">
        <v>88</v>
      </c>
      <c r="E25" s="78" t="s">
        <v>123</v>
      </c>
    </row>
    <row r="26" spans="1:5" ht="12.75">
      <c r="A26" s="12" t="s">
        <v>19</v>
      </c>
      <c r="B26" s="27" t="s">
        <v>61</v>
      </c>
      <c r="C26" s="28" t="s">
        <v>61</v>
      </c>
      <c r="D26" s="68" t="s">
        <v>89</v>
      </c>
      <c r="E26" s="78" t="s">
        <v>115</v>
      </c>
    </row>
    <row r="27" spans="1:5" ht="13.5" thickBot="1">
      <c r="A27" s="13" t="s">
        <v>20</v>
      </c>
      <c r="B27" s="83" t="s">
        <v>62</v>
      </c>
      <c r="C27" s="84" t="s">
        <v>62</v>
      </c>
      <c r="D27" s="85" t="s">
        <v>90</v>
      </c>
      <c r="E27" s="78" t="s">
        <v>116</v>
      </c>
    </row>
    <row r="28" spans="1:5" ht="13.5" thickBot="1">
      <c r="A28" s="10" t="s">
        <v>21</v>
      </c>
      <c r="B28" s="58">
        <f>B20+B21+B22+B23+B24+B25+B26+B27</f>
        <v>33423</v>
      </c>
      <c r="C28" s="58">
        <f>C20+C21+C22+C23+C24+C25+C26+C27</f>
        <v>26578</v>
      </c>
      <c r="D28" s="57">
        <f>D20+D21+D22+D23+D24+D25+D26+D27</f>
        <v>5532</v>
      </c>
      <c r="E28" s="78"/>
    </row>
    <row r="29" spans="1:5" ht="13.5" thickBot="1">
      <c r="A29" s="101" t="s">
        <v>22</v>
      </c>
      <c r="B29" s="17"/>
      <c r="C29" s="17"/>
      <c r="D29" s="17"/>
      <c r="E29" s="78"/>
    </row>
    <row r="30" spans="1:5" ht="12.75">
      <c r="A30" s="18" t="s">
        <v>23</v>
      </c>
      <c r="B30" s="23" t="s">
        <v>63</v>
      </c>
      <c r="C30" s="24" t="s">
        <v>63</v>
      </c>
      <c r="D30" s="66" t="s">
        <v>91</v>
      </c>
      <c r="E30" s="78" t="s">
        <v>113</v>
      </c>
    </row>
    <row r="31" spans="1:5" ht="13.5">
      <c r="A31" s="11" t="s">
        <v>24</v>
      </c>
      <c r="B31" s="25" t="s">
        <v>51</v>
      </c>
      <c r="C31" s="26" t="s">
        <v>51</v>
      </c>
      <c r="D31" s="67"/>
      <c r="E31" s="78" t="s">
        <v>113</v>
      </c>
    </row>
    <row r="32" spans="1:5" ht="12.75">
      <c r="A32" s="12" t="s">
        <v>25</v>
      </c>
      <c r="B32" s="27" t="s">
        <v>64</v>
      </c>
      <c r="C32" s="28" t="s">
        <v>64</v>
      </c>
      <c r="D32" s="68" t="s">
        <v>92</v>
      </c>
      <c r="E32" s="78" t="s">
        <v>113</v>
      </c>
    </row>
    <row r="33" spans="1:5" ht="12.75">
      <c r="A33" s="11" t="s">
        <v>26</v>
      </c>
      <c r="B33" s="25" t="s">
        <v>65</v>
      </c>
      <c r="C33" s="26" t="s">
        <v>65</v>
      </c>
      <c r="D33" s="69"/>
      <c r="E33" s="78" t="s">
        <v>113</v>
      </c>
    </row>
    <row r="34" spans="1:5" ht="12.75">
      <c r="A34" s="11" t="s">
        <v>27</v>
      </c>
      <c r="B34" s="25" t="s">
        <v>66</v>
      </c>
      <c r="C34" s="26" t="s">
        <v>66</v>
      </c>
      <c r="D34" s="69"/>
      <c r="E34" s="78" t="s">
        <v>113</v>
      </c>
    </row>
    <row r="35" spans="1:5" ht="13.5">
      <c r="A35" s="11" t="s">
        <v>28</v>
      </c>
      <c r="B35" s="25" t="s">
        <v>67</v>
      </c>
      <c r="C35" s="26" t="s">
        <v>67</v>
      </c>
      <c r="D35" s="67"/>
      <c r="E35" s="78" t="s">
        <v>113</v>
      </c>
    </row>
    <row r="36" spans="1:5" ht="12.75">
      <c r="A36" s="12" t="s">
        <v>29</v>
      </c>
      <c r="B36" s="27" t="s">
        <v>67</v>
      </c>
      <c r="C36" s="28" t="s">
        <v>67</v>
      </c>
      <c r="D36" s="68" t="s">
        <v>93</v>
      </c>
      <c r="E36" s="78"/>
    </row>
    <row r="37" spans="1:5" ht="12.75">
      <c r="A37" s="12" t="s">
        <v>30</v>
      </c>
      <c r="B37" s="27" t="s">
        <v>51</v>
      </c>
      <c r="C37" s="28" t="s">
        <v>51</v>
      </c>
      <c r="D37" s="68" t="s">
        <v>94</v>
      </c>
      <c r="E37" s="78"/>
    </row>
    <row r="38" spans="1:5" ht="13.5">
      <c r="A38" s="11" t="s">
        <v>31</v>
      </c>
      <c r="B38" s="25" t="s">
        <v>56</v>
      </c>
      <c r="C38" s="26" t="s">
        <v>56</v>
      </c>
      <c r="D38" s="67"/>
      <c r="E38" s="78" t="s">
        <v>113</v>
      </c>
    </row>
    <row r="39" spans="1:5" ht="12.75">
      <c r="A39" s="12" t="s">
        <v>32</v>
      </c>
      <c r="B39" s="27" t="s">
        <v>68</v>
      </c>
      <c r="C39" s="28" t="s">
        <v>68</v>
      </c>
      <c r="D39" s="68" t="s">
        <v>95</v>
      </c>
      <c r="E39" s="78" t="s">
        <v>113</v>
      </c>
    </row>
    <row r="40" spans="1:5" ht="12.75">
      <c r="A40" s="11" t="s">
        <v>33</v>
      </c>
      <c r="B40" s="25" t="s">
        <v>69</v>
      </c>
      <c r="C40" s="26" t="s">
        <v>69</v>
      </c>
      <c r="D40" s="69"/>
      <c r="E40" s="78" t="s">
        <v>113</v>
      </c>
    </row>
    <row r="41" spans="1:5" ht="12.75">
      <c r="A41" s="12" t="s">
        <v>34</v>
      </c>
      <c r="B41" s="27" t="s">
        <v>70</v>
      </c>
      <c r="C41" s="28" t="s">
        <v>70</v>
      </c>
      <c r="D41" s="68" t="s">
        <v>96</v>
      </c>
      <c r="E41" s="78"/>
    </row>
    <row r="42" spans="1:5" ht="13.5" thickBot="1">
      <c r="A42" s="19" t="s">
        <v>124</v>
      </c>
      <c r="B42" s="29" t="s">
        <v>51</v>
      </c>
      <c r="C42" s="30" t="s">
        <v>51</v>
      </c>
      <c r="D42" s="70" t="s">
        <v>97</v>
      </c>
      <c r="E42" s="78" t="s">
        <v>117</v>
      </c>
    </row>
    <row r="43" spans="1:5" ht="13.5" thickBot="1">
      <c r="A43" s="2" t="s">
        <v>35</v>
      </c>
      <c r="B43" s="58">
        <f>B30+B31+B32+B33+B34+B35+B36+B37+B38+B39+B40+B41+B42</f>
        <v>22145</v>
      </c>
      <c r="C43" s="58">
        <f>C30+C31+C32+C33+C34+C35+C36+C37+C38+C39+C40+C41+C42</f>
        <v>22145</v>
      </c>
      <c r="D43" s="57">
        <f>D30+D31+D32+D33+D34+D35+D36+D37+D38+D39+D40+D41+D42</f>
        <v>6948</v>
      </c>
      <c r="E43" s="78"/>
    </row>
    <row r="44" spans="1:5" ht="13.5" thickBot="1">
      <c r="A44" s="101" t="s">
        <v>36</v>
      </c>
      <c r="B44" s="17"/>
      <c r="C44" s="17"/>
      <c r="D44" s="17"/>
      <c r="E44" s="78"/>
    </row>
    <row r="45" spans="1:5" ht="12.75">
      <c r="A45" s="18" t="s">
        <v>37</v>
      </c>
      <c r="B45" s="23" t="s">
        <v>71</v>
      </c>
      <c r="C45" s="24" t="s">
        <v>71</v>
      </c>
      <c r="D45" s="66"/>
      <c r="E45" s="78" t="s">
        <v>113</v>
      </c>
    </row>
    <row r="46" spans="1:5" ht="12.75">
      <c r="A46" s="11" t="s">
        <v>38</v>
      </c>
      <c r="B46" s="25" t="s">
        <v>72</v>
      </c>
      <c r="C46" s="26" t="s">
        <v>72</v>
      </c>
      <c r="D46" s="69"/>
      <c r="E46" s="78"/>
    </row>
    <row r="47" spans="1:5" ht="12.75">
      <c r="A47" s="12" t="s">
        <v>39</v>
      </c>
      <c r="B47" s="27" t="s">
        <v>51</v>
      </c>
      <c r="C47" s="28" t="s">
        <v>51</v>
      </c>
      <c r="D47" s="68" t="s">
        <v>98</v>
      </c>
      <c r="E47" s="78"/>
    </row>
    <row r="48" spans="1:5" ht="13.5" thickBot="1">
      <c r="A48" s="13" t="s">
        <v>40</v>
      </c>
      <c r="B48" s="31"/>
      <c r="C48" s="32"/>
      <c r="D48" s="71"/>
      <c r="E48" s="78"/>
    </row>
    <row r="49" spans="1:5" ht="13.5" thickBot="1">
      <c r="A49" s="15" t="s">
        <v>41</v>
      </c>
      <c r="B49" s="59">
        <f>B45+B46+B47+B48</f>
        <v>3950</v>
      </c>
      <c r="C49" s="59">
        <f>C45+C46+C47+C48</f>
        <v>3950</v>
      </c>
      <c r="D49" s="72">
        <f>D45+D46+D47+D48</f>
        <v>155</v>
      </c>
      <c r="E49" s="78"/>
    </row>
    <row r="50" spans="1:5" ht="13.5" thickBot="1">
      <c r="A50" s="102"/>
      <c r="B50" s="49">
        <f>B49+B43+B28+B18</f>
        <v>67524</v>
      </c>
      <c r="C50" s="46"/>
      <c r="D50" s="46"/>
      <c r="E50" s="78"/>
    </row>
    <row r="51" spans="1:5" ht="14.25" thickBot="1">
      <c r="A51" s="53" t="s">
        <v>42</v>
      </c>
      <c r="B51" s="54"/>
      <c r="C51" s="54"/>
      <c r="D51" s="54"/>
      <c r="E51" s="78"/>
    </row>
    <row r="52" spans="1:5" ht="12.75">
      <c r="A52" s="55" t="s">
        <v>118</v>
      </c>
      <c r="B52" s="56"/>
      <c r="C52" s="56" t="s">
        <v>77</v>
      </c>
      <c r="D52" s="73" t="s">
        <v>77</v>
      </c>
      <c r="E52" s="78"/>
    </row>
    <row r="53" spans="1:5" ht="12.75">
      <c r="A53" s="48" t="s">
        <v>119</v>
      </c>
      <c r="B53" s="33"/>
      <c r="C53" s="33" t="s">
        <v>78</v>
      </c>
      <c r="D53" s="74" t="s">
        <v>78</v>
      </c>
      <c r="E53" s="78"/>
    </row>
    <row r="54" spans="1:5" ht="13.5" thickBot="1">
      <c r="A54" s="51" t="s">
        <v>43</v>
      </c>
      <c r="B54" s="47"/>
      <c r="C54" s="52" t="s">
        <v>77</v>
      </c>
      <c r="D54" s="75" t="s">
        <v>99</v>
      </c>
      <c r="E54" s="78"/>
    </row>
    <row r="55" spans="1:5" ht="13.5" thickBot="1">
      <c r="A55" s="60" t="s">
        <v>120</v>
      </c>
      <c r="B55" s="61">
        <f>B52+B53+B54</f>
        <v>0</v>
      </c>
      <c r="C55" s="62">
        <f>C52+C53+C54</f>
        <v>512</v>
      </c>
      <c r="D55" s="76">
        <f>D52+D53+D54</f>
        <v>495</v>
      </c>
      <c r="E55" s="79"/>
    </row>
    <row r="56" spans="1:5" ht="13.5" thickBot="1">
      <c r="A56" s="103"/>
      <c r="B56" s="104">
        <f>B49+B43+B28+B18</f>
        <v>67524</v>
      </c>
      <c r="C56" s="104">
        <f>C49+C43+C28+C18+C55</f>
        <v>63512</v>
      </c>
      <c r="D56" s="104">
        <f>D49+D43+D28+D18+D55</f>
        <v>23039</v>
      </c>
      <c r="E56" s="105"/>
    </row>
    <row r="57" spans="1:4" ht="12.75">
      <c r="A57" s="50"/>
      <c r="B57" s="49"/>
      <c r="C57" s="49"/>
      <c r="D57" s="49"/>
    </row>
    <row r="58" spans="1:4" ht="12.75">
      <c r="A58" s="50"/>
      <c r="B58" s="49"/>
      <c r="C58" s="49"/>
      <c r="D58" s="49"/>
    </row>
    <row r="59" spans="1:4" ht="12.75">
      <c r="A59" s="50"/>
      <c r="B59" s="49"/>
      <c r="C59" s="49"/>
      <c r="D59" s="49"/>
    </row>
    <row r="60" spans="1:4" ht="12.75">
      <c r="A60" s="50"/>
      <c r="B60" s="49"/>
      <c r="C60" s="49"/>
      <c r="D60" s="49"/>
    </row>
    <row r="61" spans="1:4" ht="12.75">
      <c r="A61" s="50"/>
      <c r="B61" s="49"/>
      <c r="C61" s="49"/>
      <c r="D61" s="49"/>
    </row>
    <row r="62" spans="1:4" ht="12.75">
      <c r="A62" s="21"/>
      <c r="B62" s="21"/>
      <c r="C62" s="21"/>
      <c r="D62" s="21"/>
    </row>
    <row r="63" spans="1:4" ht="12.75">
      <c r="A63" s="34" t="s">
        <v>125</v>
      </c>
      <c r="B63" s="21"/>
      <c r="C63" s="21"/>
      <c r="D63" s="21"/>
    </row>
    <row r="64" spans="1:4" ht="12.75">
      <c r="A64" s="35" t="s">
        <v>101</v>
      </c>
      <c r="B64" s="35" t="s">
        <v>100</v>
      </c>
      <c r="C64" s="21"/>
      <c r="D64" s="22">
        <v>2500</v>
      </c>
    </row>
    <row r="65" spans="1:4" ht="12.75">
      <c r="A65" s="35" t="s">
        <v>102</v>
      </c>
      <c r="B65" s="21"/>
      <c r="C65" s="21"/>
      <c r="D65" s="22">
        <v>48500</v>
      </c>
    </row>
    <row r="66" spans="1:4" ht="12.75">
      <c r="A66" s="35" t="s">
        <v>103</v>
      </c>
      <c r="D66" s="22">
        <v>3500</v>
      </c>
    </row>
    <row r="67" spans="1:4" ht="12.75">
      <c r="A67" s="35" t="s">
        <v>104</v>
      </c>
      <c r="D67" s="22">
        <v>0</v>
      </c>
    </row>
    <row r="68" spans="1:4" ht="12.75">
      <c r="A68" s="35" t="s">
        <v>108</v>
      </c>
      <c r="D68" s="22">
        <v>2080</v>
      </c>
    </row>
    <row r="69" spans="1:4" ht="12.75">
      <c r="A69" s="35" t="s">
        <v>107</v>
      </c>
      <c r="D69" s="22">
        <v>5874</v>
      </c>
    </row>
    <row r="70" spans="1:4" ht="12.75">
      <c r="A70" s="35" t="s">
        <v>105</v>
      </c>
      <c r="D70" s="22">
        <v>400</v>
      </c>
    </row>
    <row r="71" spans="1:4" ht="12.75">
      <c r="A71" s="35" t="s">
        <v>106</v>
      </c>
      <c r="D71" s="22">
        <v>480</v>
      </c>
    </row>
    <row r="72" spans="1:4" ht="13.5" thickBot="1">
      <c r="A72" s="40" t="s">
        <v>109</v>
      </c>
      <c r="D72" s="39">
        <v>178</v>
      </c>
    </row>
    <row r="73" spans="1:4" ht="12.75">
      <c r="A73" s="36" t="s">
        <v>110</v>
      </c>
      <c r="B73" s="37"/>
      <c r="C73" s="37"/>
      <c r="D73" s="38">
        <f>SUM(D64:D72)</f>
        <v>63512</v>
      </c>
    </row>
    <row r="74" spans="1:4" ht="12.75">
      <c r="A74" s="21"/>
      <c r="D74" s="22"/>
    </row>
    <row r="75" spans="1:4" ht="12.75">
      <c r="A75" s="21"/>
      <c r="D75" s="22"/>
    </row>
    <row r="76" spans="1:4" ht="12.75">
      <c r="A76" s="21"/>
      <c r="D76" s="22"/>
    </row>
    <row r="77" ht="12.75">
      <c r="D77" s="22"/>
    </row>
    <row r="78" ht="12.75">
      <c r="D78" s="22"/>
    </row>
  </sheetData>
  <sheetProtection/>
  <mergeCells count="4">
    <mergeCell ref="A19:D19"/>
    <mergeCell ref="A29:D29"/>
    <mergeCell ref="A44:D44"/>
    <mergeCell ref="A51:D51"/>
  </mergeCells>
  <printOptions/>
  <pageMargins left="0.3937007874015748" right="0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Muchová</dc:creator>
  <cp:keywords/>
  <dc:description/>
  <cp:lastModifiedBy>Eva Muchová</cp:lastModifiedBy>
  <cp:lastPrinted>2012-04-05T06:07:49Z</cp:lastPrinted>
  <dcterms:created xsi:type="dcterms:W3CDTF">2012-04-05T04:46:40Z</dcterms:created>
  <dcterms:modified xsi:type="dcterms:W3CDTF">2012-04-05T06:12:36Z</dcterms:modified>
  <cp:category/>
  <cp:version/>
  <cp:contentType/>
  <cp:contentStatus/>
</cp:coreProperties>
</file>